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Nueva carpeta (7)\TR-MPAL-4TO-TRIM-2018-TRANSPMPIO\4TO-TRIM-2018-EXCEL\"/>
    </mc:Choice>
  </mc:AlternateContent>
  <xr:revisionPtr revIDLastSave="0" documentId="13_ncr:1_{98D8E791-A2E1-4C17-9050-60F7B0E654CD}" xr6:coauthVersionLast="36" xr6:coauthVersionMax="36" xr10:uidLastSave="{00000000-0000-0000-0000-000000000000}"/>
  <bookViews>
    <workbookView xWindow="0" yWindow="0" windowWidth="20490" windowHeight="7880" firstSheet="1" activeTab="1" xr2:uid="{00000000-000D-0000-FFFF-FFFF00000000}"/>
  </bookViews>
  <sheets>
    <sheet name="Hoja1" sheetId="5" state="hidden" r:id="rId1"/>
    <sheet name="F6c" sheetId="3" r:id="rId2"/>
  </sheets>
  <definedNames>
    <definedName name="_xlnm._FilterDatabase" localSheetId="1" hidden="1">F6c!$A$3:$G$80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1" i="3"/>
  <c r="G71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37" i="3"/>
  <c r="G37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6" i="3"/>
  <c r="G26" i="3" s="1"/>
  <c r="D23" i="3"/>
  <c r="G23" i="3" s="1"/>
  <c r="D22" i="3"/>
  <c r="G22" i="3" s="1"/>
  <c r="D21" i="3"/>
  <c r="G21" i="3" s="1"/>
  <c r="D20" i="3"/>
  <c r="G20" i="3" s="1"/>
  <c r="D19" i="3"/>
  <c r="G19" i="3" s="1"/>
  <c r="D18" i="3"/>
  <c r="G18" i="3" s="1"/>
  <c r="D17" i="3"/>
  <c r="G17" i="3" s="1"/>
  <c r="D14" i="3"/>
  <c r="G14" i="3" s="1"/>
  <c r="D13" i="3"/>
  <c r="G13" i="3" s="1"/>
  <c r="D12" i="3"/>
  <c r="G12" i="3" s="1"/>
  <c r="D11" i="3"/>
  <c r="G11" i="3" s="1"/>
  <c r="D10" i="3"/>
  <c r="G10" i="3" s="1"/>
  <c r="D9" i="3"/>
  <c r="G9" i="3" s="1"/>
  <c r="D8" i="3"/>
  <c r="G8" i="3" s="1"/>
  <c r="D7" i="3"/>
  <c r="G7" i="3" s="1"/>
  <c r="G25" i="3" l="1"/>
  <c r="G16" i="3"/>
  <c r="G77" i="3" l="1"/>
  <c r="G76" i="3"/>
  <c r="G75" i="3"/>
  <c r="F73" i="3"/>
  <c r="E73" i="3"/>
  <c r="D73" i="3"/>
  <c r="C73" i="3"/>
  <c r="B73" i="3"/>
  <c r="F62" i="3"/>
  <c r="E62" i="3"/>
  <c r="D62" i="3"/>
  <c r="C62" i="3"/>
  <c r="B62" i="3"/>
  <c r="F53" i="3"/>
  <c r="E53" i="3"/>
  <c r="D53" i="3"/>
  <c r="C53" i="3"/>
  <c r="B53" i="3"/>
  <c r="F43" i="3"/>
  <c r="E43" i="3"/>
  <c r="D43" i="3"/>
  <c r="C43" i="3"/>
  <c r="B43" i="3"/>
  <c r="G40" i="3"/>
  <c r="G39" i="3"/>
  <c r="G38" i="3"/>
  <c r="G36" i="3" s="1"/>
  <c r="F36" i="3"/>
  <c r="E36" i="3"/>
  <c r="D36" i="3"/>
  <c r="C36" i="3"/>
  <c r="B36" i="3"/>
  <c r="F25" i="3"/>
  <c r="E25" i="3"/>
  <c r="D25" i="3"/>
  <c r="C25" i="3"/>
  <c r="B25" i="3"/>
  <c r="F16" i="3"/>
  <c r="E16" i="3"/>
  <c r="D16" i="3"/>
  <c r="C16" i="3"/>
  <c r="B16" i="3"/>
  <c r="G6" i="3"/>
  <c r="G5" i="3" s="1"/>
  <c r="F6" i="3"/>
  <c r="E6" i="3"/>
  <c r="E5" i="3" s="1"/>
  <c r="D6" i="3"/>
  <c r="C6" i="3"/>
  <c r="B6" i="3"/>
  <c r="G73" i="3" l="1"/>
  <c r="D42" i="3"/>
  <c r="E42" i="3"/>
  <c r="B42" i="3"/>
  <c r="F42" i="3"/>
  <c r="B5" i="3"/>
  <c r="C5" i="3"/>
  <c r="G62" i="3"/>
  <c r="G53" i="3"/>
  <c r="C42" i="3"/>
  <c r="G43" i="3"/>
  <c r="F5" i="3"/>
  <c r="D5" i="3"/>
  <c r="D79" i="3" l="1"/>
  <c r="G42" i="3"/>
  <c r="G79" i="3" s="1"/>
  <c r="F79" i="3"/>
  <c r="E79" i="3"/>
  <c r="B79" i="3"/>
  <c r="C79" i="3"/>
</calcChain>
</file>

<file path=xl/sharedStrings.xml><?xml version="1.0" encoding="utf-8"?>
<sst xmlns="http://schemas.openxmlformats.org/spreadsheetml/2006/main" count="77" uniqueCount="47">
  <si>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</si>
  <si>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</si>
  <si>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</si>
  <si>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</si>
  <si>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</si>
  <si>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</si>
  <si>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</si>
  <si>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</si>
  <si>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</si>
  <si>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</si>
  <si>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</si>
  <si>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</si>
  <si>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</si>
  <si>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</si>
  <si>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</si>
  <si>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</si>
  <si>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</si>
  <si>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</si>
  <si>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</si>
  <si>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</si>
  <si>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</si>
  <si>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</si>
  <si>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</si>
  <si>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</si>
  <si>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</si>
  <si>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</si>
  <si>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</si>
  <si>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</si>
  <si>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</si>
  <si>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</si>
  <si>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</si>
  <si>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</si>
  <si>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</si>
  <si>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</si>
  <si>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</si>
  <si>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d3) Saneamiento del Sistema Financiero</t>
  </si>
  <si>
    <t>d4) Adeudos de Ejercicios Fiscales Anteriores</t>
  </si>
  <si>
    <t>@se6#16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</si>
  <si>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</si>
  <si>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</si>
  <si>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</si>
  <si>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</si>
  <si>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</si>
  <si>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</si>
  <si>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II: Gasto Etiquetado (II=A+B+C+D)</t>
  </si>
  <si>
    <t>A. Gobierno (A=a1+a2+a3+a4+a5+a6+a7a+a8)</t>
  </si>
  <si>
    <t>MUNICIPIO DE COMONFORT, GUANAJUATO
Estado Analítico del Ejercicio del Presupuesto de Egresos Detallado - LDF
Clasificación Funcional (Finalidad y Función)
Del 1 de Enero al 31 de Diciembre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</si>
</sst>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left" vertical="center" indent="6"/>
    </xf>
    <xf numFmtId="0" fontId="5" fillId="0" borderId="7" xfId="0" applyFont="1" applyFill="1" applyBorder="1" applyAlignment="1">
      <alignment horizontal="left" vertical="center" indent="9"/>
    </xf>
    <xf numFmtId="0" fontId="5" fillId="0" borderId="7" xfId="0" applyFont="1" applyFill="1" applyBorder="1" applyAlignment="1">
      <alignment horizontal="left" vertical="center" wrapText="1" indent="9"/>
    </xf>
    <xf numFmtId="0" fontId="5" fillId="0" borderId="7" xfId="0" applyFont="1" applyFill="1" applyBorder="1" applyAlignment="1">
      <alignment horizontal="left" vertical="center" wrapText="1" indent="6"/>
    </xf>
    <xf numFmtId="0" fontId="5" fillId="0" borderId="7" xfId="0" applyFont="1" applyFill="1" applyBorder="1" applyAlignment="1">
      <alignment horizontal="left" wrapText="1" indent="9"/>
    </xf>
    <xf numFmtId="0" fontId="5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4" fontId="5" fillId="0" borderId="9" xfId="0" applyNumberFormat="1" applyFont="1" applyFill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66452</xdr:colOff>
      <xdr:row>0</xdr:row>
      <xdr:rowOff>55380</xdr:rowOff>
    </xdr:from>
    <xdr:to>
      <xdr:col>0</xdr:col>
      <xdr:colOff>1257077</xdr:colOff>
      <xdr:row>0</xdr:row>
      <xdr:rowOff>730988</xdr:rowOff>
    </xdr:to>
    <xdr:pic>
      <xdr:nvPicPr>
        <xdr:cNvPr id="4" name="Imagen 7" descr="/Users/Dani/Desktop/logos/c creciendo por ti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2" y="55380"/>
          <a:ext cx="1190625" cy="67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697761</xdr:colOff>
      <xdr:row>0</xdr:row>
      <xdr:rowOff>22151</xdr:rowOff>
    </xdr:from>
    <xdr:to>
      <xdr:col>6</xdr:col>
      <xdr:colOff>993258</xdr:colOff>
      <xdr:row>0</xdr:row>
      <xdr:rowOff>707951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9273" y="22151"/>
          <a:ext cx="13144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37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tabSelected="1" zoomScale="86" zoomScaleNormal="86" workbookViewId="0">
      <selection sqref="A1:G1"/>
    </sheetView>
  </sheetViews>
  <sheetFormatPr baseColWidth="10" defaultColWidth="12" defaultRowHeight="10" x14ac:dyDescent="0.2"/>
  <cols>
    <col min="1" max="1" width="65.796875" style="1" customWidth="1"/>
    <col min="2" max="7" width="17.796875" style="1" customWidth="1"/>
    <col min="8" max="16384" width="12" style="1"/>
  </cols>
  <sheetData>
    <row r="1" spans="1:7" ht="59.25" customHeight="1" x14ac:dyDescent="0.2">
      <c r="A1" s="26" t="s">
        <v>46</v>
      </c>
      <c r="B1" s="28"/>
      <c r="C1" s="28"/>
      <c r="D1" s="28"/>
      <c r="E1" s="28"/>
      <c r="F1" s="28"/>
      <c r="G1" s="29"/>
    </row>
    <row r="2" spans="1:7" ht="12" customHeight="1" x14ac:dyDescent="0.2">
      <c r="A2" s="8"/>
      <c r="B2" s="27" t="s">
        <v>0</v>
      </c>
      <c r="C2" s="27"/>
      <c r="D2" s="27"/>
      <c r="E2" s="27"/>
      <c r="F2" s="27"/>
      <c r="G2" s="5"/>
    </row>
    <row r="3" spans="1:7" ht="21" x14ac:dyDescent="0.2">
      <c r="A3" s="9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8</v>
      </c>
      <c r="G3" s="6" t="s">
        <v>6</v>
      </c>
    </row>
    <row r="4" spans="1:7" ht="9" customHeight="1" x14ac:dyDescent="0.2">
      <c r="A4" s="24"/>
      <c r="B4" s="23"/>
      <c r="C4" s="23"/>
      <c r="D4" s="23"/>
      <c r="E4" s="23"/>
      <c r="F4" s="23"/>
      <c r="G4" s="25"/>
    </row>
    <row r="5" spans="1:7" ht="13.5" customHeight="1" x14ac:dyDescent="0.2">
      <c r="A5" s="14" t="s">
        <v>9</v>
      </c>
      <c r="B5" s="12">
        <f>B6+B16+B25+B36</f>
        <v>133544613.66</v>
      </c>
      <c r="C5" s="12">
        <f t="shared" ref="C5:F5" si="0">C6+C16+C25+C36</f>
        <v>8566133.620000001</v>
      </c>
      <c r="D5" s="12">
        <f t="shared" si="0"/>
        <v>142110747.28</v>
      </c>
      <c r="E5" s="12">
        <f t="shared" si="0"/>
        <v>139369554.37</v>
      </c>
      <c r="F5" s="12">
        <f t="shared" si="0"/>
        <v>138424411.28999999</v>
      </c>
      <c r="G5" s="12">
        <f>G6+G16+G25+G36</f>
        <v>2741192.910000002</v>
      </c>
    </row>
    <row r="6" spans="1:7" ht="10.5" x14ac:dyDescent="0.2">
      <c r="A6" s="15" t="s">
        <v>10</v>
      </c>
      <c r="B6" s="12">
        <f>SUM(B7:B14)</f>
        <v>63893314.469999999</v>
      </c>
      <c r="C6" s="12">
        <f t="shared" ref="C6:G6" si="1">SUM(C7:C14)</f>
        <v>-5110385.25</v>
      </c>
      <c r="D6" s="12">
        <f t="shared" si="1"/>
        <v>58782929.219999999</v>
      </c>
      <c r="E6" s="12">
        <f t="shared" si="1"/>
        <v>57311034.310000002</v>
      </c>
      <c r="F6" s="12">
        <f t="shared" si="1"/>
        <v>56891115.150000006</v>
      </c>
      <c r="G6" s="12">
        <f t="shared" si="1"/>
        <v>1471894.9099999995</v>
      </c>
    </row>
    <row r="7" spans="1:7" ht="10.5" x14ac:dyDescent="0.2">
      <c r="A7" s="16" t="s">
        <v>11</v>
      </c>
      <c r="B7" s="11">
        <v>7667195.4299999997</v>
      </c>
      <c r="C7" s="11">
        <v>303216.57</v>
      </c>
      <c r="D7" s="11">
        <f>B7+C7</f>
        <v>7970412</v>
      </c>
      <c r="E7" s="11">
        <v>7771739.2999999998</v>
      </c>
      <c r="F7" s="11">
        <v>7661174.6699999999</v>
      </c>
      <c r="G7" s="11">
        <f>D7-E7</f>
        <v>198672.70000000019</v>
      </c>
    </row>
    <row r="8" spans="1:7" ht="10.5" x14ac:dyDescent="0.2">
      <c r="A8" s="16" t="s">
        <v>12</v>
      </c>
      <c r="B8" s="11"/>
      <c r="C8" s="11"/>
      <c r="D8" s="11">
        <f t="shared" ref="D8:D14" si="2">B8+C8</f>
        <v>0</v>
      </c>
      <c r="E8" s="11"/>
      <c r="F8" s="11"/>
      <c r="G8" s="11">
        <f t="shared" ref="G8:G14" si="3">D8-E8</f>
        <v>0</v>
      </c>
    </row>
    <row r="9" spans="1:7" ht="10.5" x14ac:dyDescent="0.2">
      <c r="A9" s="16" t="s">
        <v>13</v>
      </c>
      <c r="B9" s="11">
        <v>9433254.9499999993</v>
      </c>
      <c r="C9" s="11">
        <v>4265269.42</v>
      </c>
      <c r="D9" s="11">
        <f t="shared" si="2"/>
        <v>13698524.369999999</v>
      </c>
      <c r="E9" s="11">
        <v>13420464.15</v>
      </c>
      <c r="F9" s="11">
        <v>13363068.32</v>
      </c>
      <c r="G9" s="11">
        <f t="shared" si="3"/>
        <v>278060.21999999881</v>
      </c>
    </row>
    <row r="10" spans="1:7" ht="10.5" x14ac:dyDescent="0.2">
      <c r="A10" s="16" t="s">
        <v>14</v>
      </c>
      <c r="B10" s="11"/>
      <c r="C10" s="11"/>
      <c r="D10" s="11">
        <f t="shared" si="2"/>
        <v>0</v>
      </c>
      <c r="E10" s="11"/>
      <c r="F10" s="11"/>
      <c r="G10" s="11">
        <f t="shared" si="3"/>
        <v>0</v>
      </c>
    </row>
    <row r="11" spans="1:7" ht="10.5" x14ac:dyDescent="0.2">
      <c r="A11" s="16" t="s">
        <v>15</v>
      </c>
      <c r="B11" s="11">
        <v>22404081.760000002</v>
      </c>
      <c r="C11" s="11">
        <v>-5434106.9500000002</v>
      </c>
      <c r="D11" s="11">
        <f t="shared" si="2"/>
        <v>16969974.810000002</v>
      </c>
      <c r="E11" s="11">
        <v>16535668.01</v>
      </c>
      <c r="F11" s="11">
        <v>16335256.74</v>
      </c>
      <c r="G11" s="11">
        <f t="shared" si="3"/>
        <v>434306.80000000261</v>
      </c>
    </row>
    <row r="12" spans="1:7" ht="10.5" x14ac:dyDescent="0.2">
      <c r="A12" s="16" t="s">
        <v>16</v>
      </c>
      <c r="B12" s="11"/>
      <c r="C12" s="11"/>
      <c r="D12" s="11">
        <f t="shared" si="2"/>
        <v>0</v>
      </c>
      <c r="E12" s="11"/>
      <c r="F12" s="11"/>
      <c r="G12" s="11">
        <f t="shared" si="3"/>
        <v>0</v>
      </c>
    </row>
    <row r="13" spans="1:7" ht="10.5" x14ac:dyDescent="0.2">
      <c r="A13" s="16" t="s">
        <v>17</v>
      </c>
      <c r="B13" s="11">
        <v>3729600</v>
      </c>
      <c r="C13" s="11">
        <v>-1802005.92</v>
      </c>
      <c r="D13" s="11">
        <f t="shared" si="2"/>
        <v>1927594.08</v>
      </c>
      <c r="E13" s="11">
        <v>1659445.24</v>
      </c>
      <c r="F13" s="11">
        <v>1659445.24</v>
      </c>
      <c r="G13" s="11">
        <f t="shared" si="3"/>
        <v>268148.84000000008</v>
      </c>
    </row>
    <row r="14" spans="1:7" ht="10.5" x14ac:dyDescent="0.2">
      <c r="A14" s="16" t="s">
        <v>18</v>
      </c>
      <c r="B14" s="11">
        <v>20659182.329999998</v>
      </c>
      <c r="C14" s="11">
        <v>-2442758.37</v>
      </c>
      <c r="D14" s="11">
        <f t="shared" si="2"/>
        <v>18216423.959999997</v>
      </c>
      <c r="E14" s="11">
        <v>17923717.609999999</v>
      </c>
      <c r="F14" s="11">
        <v>17872170.18</v>
      </c>
      <c r="G14" s="11">
        <f t="shared" si="3"/>
        <v>292706.34999999776</v>
      </c>
    </row>
    <row r="15" spans="1:7" ht="8.25" customHeight="1" x14ac:dyDescent="0.2">
      <c r="A15" s="16"/>
      <c r="B15" s="12"/>
      <c r="C15" s="12"/>
      <c r="D15" s="12"/>
      <c r="E15" s="12"/>
      <c r="F15" s="12"/>
      <c r="G15" s="12"/>
    </row>
    <row r="16" spans="1:7" ht="10.5" x14ac:dyDescent="0.2">
      <c r="A16" s="15" t="s">
        <v>19</v>
      </c>
      <c r="B16" s="12">
        <f>SUM(B17:B23)</f>
        <v>66428811.350000001</v>
      </c>
      <c r="C16" s="12">
        <f t="shared" ref="C16:G16" si="4">SUM(C17:C23)</f>
        <v>7213154.120000001</v>
      </c>
      <c r="D16" s="12">
        <f t="shared" si="4"/>
        <v>73641965.470000014</v>
      </c>
      <c r="E16" s="12">
        <f t="shared" si="4"/>
        <v>72685114.530000001</v>
      </c>
      <c r="F16" s="12">
        <f t="shared" si="4"/>
        <v>72175823.229999989</v>
      </c>
      <c r="G16" s="12">
        <f t="shared" si="4"/>
        <v>956850.9400000032</v>
      </c>
    </row>
    <row r="17" spans="1:7" ht="17.25" customHeight="1" x14ac:dyDescent="0.2">
      <c r="A17" s="16" t="s">
        <v>38</v>
      </c>
      <c r="B17" s="11">
        <v>16643018.9</v>
      </c>
      <c r="C17" s="11">
        <v>-823360.02</v>
      </c>
      <c r="D17" s="11">
        <f>B17+C17</f>
        <v>15819658.880000001</v>
      </c>
      <c r="E17" s="11">
        <v>15528722.02</v>
      </c>
      <c r="F17" s="11">
        <v>15364300.300000001</v>
      </c>
      <c r="G17" s="11">
        <f t="shared" ref="G17:G23" si="5">D17-E17</f>
        <v>290936.86000000127</v>
      </c>
    </row>
    <row r="18" spans="1:7" ht="10.5" x14ac:dyDescent="0.2">
      <c r="A18" s="16" t="s">
        <v>20</v>
      </c>
      <c r="B18" s="11">
        <v>13239614.140000001</v>
      </c>
      <c r="C18" s="11">
        <v>13669501.960000001</v>
      </c>
      <c r="D18" s="11">
        <f t="shared" ref="D18:D23" si="6">B18+C18</f>
        <v>26909116.100000001</v>
      </c>
      <c r="E18" s="11">
        <v>26576501.210000001</v>
      </c>
      <c r="F18" s="11">
        <v>26296412.73</v>
      </c>
      <c r="G18" s="11">
        <f t="shared" si="5"/>
        <v>332614.8900000006</v>
      </c>
    </row>
    <row r="19" spans="1:7" ht="10.5" x14ac:dyDescent="0.2">
      <c r="A19" s="16" t="s">
        <v>21</v>
      </c>
      <c r="B19" s="11">
        <v>1389831.55</v>
      </c>
      <c r="C19" s="11">
        <v>-218561.15</v>
      </c>
      <c r="D19" s="11">
        <f t="shared" si="6"/>
        <v>1171270.4000000001</v>
      </c>
      <c r="E19" s="11">
        <v>1161049.1599999999</v>
      </c>
      <c r="F19" s="11">
        <v>1157316.6499999999</v>
      </c>
      <c r="G19" s="11">
        <f t="shared" si="5"/>
        <v>10221.240000000224</v>
      </c>
    </row>
    <row r="20" spans="1:7" ht="10.5" x14ac:dyDescent="0.2">
      <c r="A20" s="16" t="s">
        <v>22</v>
      </c>
      <c r="B20" s="11">
        <v>10968916.810000001</v>
      </c>
      <c r="C20" s="11">
        <v>-3005580.15</v>
      </c>
      <c r="D20" s="11">
        <f t="shared" si="6"/>
        <v>7963336.6600000001</v>
      </c>
      <c r="E20" s="11">
        <v>7801364.8099999996</v>
      </c>
      <c r="F20" s="11">
        <v>7769717.4699999997</v>
      </c>
      <c r="G20" s="11">
        <f t="shared" si="5"/>
        <v>161971.85000000056</v>
      </c>
    </row>
    <row r="21" spans="1:7" ht="10.5" x14ac:dyDescent="0.2">
      <c r="A21" s="16" t="s">
        <v>39</v>
      </c>
      <c r="B21" s="11">
        <v>1315803.3500000001</v>
      </c>
      <c r="C21" s="11">
        <v>208330.3</v>
      </c>
      <c r="D21" s="11">
        <f t="shared" si="6"/>
        <v>1524133.6500000001</v>
      </c>
      <c r="E21" s="11">
        <v>1486620.86</v>
      </c>
      <c r="F21" s="11">
        <v>1477801.25</v>
      </c>
      <c r="G21" s="11">
        <f t="shared" si="5"/>
        <v>37512.790000000037</v>
      </c>
    </row>
    <row r="22" spans="1:7" ht="10.5" x14ac:dyDescent="0.2">
      <c r="A22" s="16" t="s">
        <v>23</v>
      </c>
      <c r="B22" s="11">
        <v>13832277.210000001</v>
      </c>
      <c r="C22" s="11">
        <v>489973.95</v>
      </c>
      <c r="D22" s="11">
        <f t="shared" si="6"/>
        <v>14322251.16</v>
      </c>
      <c r="E22" s="11">
        <v>14322251.15</v>
      </c>
      <c r="F22" s="11">
        <v>14322251.15</v>
      </c>
      <c r="G22" s="11">
        <f t="shared" si="5"/>
        <v>9.9999997764825821E-3</v>
      </c>
    </row>
    <row r="23" spans="1:7" ht="10.5" x14ac:dyDescent="0.2">
      <c r="A23" s="16" t="s">
        <v>24</v>
      </c>
      <c r="B23" s="11">
        <v>9039349.3900000006</v>
      </c>
      <c r="C23" s="11">
        <v>-3107150.77</v>
      </c>
      <c r="D23" s="11">
        <f t="shared" si="6"/>
        <v>5932198.620000001</v>
      </c>
      <c r="E23" s="11">
        <v>5808605.3200000003</v>
      </c>
      <c r="F23" s="11">
        <v>5788023.6799999997</v>
      </c>
      <c r="G23" s="11">
        <f t="shared" si="5"/>
        <v>123593.30000000075</v>
      </c>
    </row>
    <row r="24" spans="1:7" ht="6" customHeight="1" x14ac:dyDescent="0.2">
      <c r="A24" s="16"/>
      <c r="B24" s="12"/>
      <c r="C24" s="12"/>
      <c r="D24" s="12"/>
      <c r="E24" s="12"/>
      <c r="F24" s="12"/>
      <c r="G24" s="12"/>
    </row>
    <row r="25" spans="1:7" ht="10.5" x14ac:dyDescent="0.2">
      <c r="A25" s="15" t="s">
        <v>25</v>
      </c>
      <c r="B25" s="12">
        <f>SUM(B26:B34)</f>
        <v>2372487.84</v>
      </c>
      <c r="C25" s="12">
        <f t="shared" ref="C25:G25" si="7">SUM(C26:C34)</f>
        <v>6563364.75</v>
      </c>
      <c r="D25" s="12">
        <f t="shared" si="7"/>
        <v>8935852.5899999999</v>
      </c>
      <c r="E25" s="12">
        <f t="shared" si="7"/>
        <v>8623405.5300000012</v>
      </c>
      <c r="F25" s="12">
        <f t="shared" si="7"/>
        <v>8607472.9100000001</v>
      </c>
      <c r="G25" s="12">
        <f t="shared" si="7"/>
        <v>312447.05999999982</v>
      </c>
    </row>
    <row r="26" spans="1:7" ht="10.5" x14ac:dyDescent="0.2">
      <c r="A26" s="17" t="s">
        <v>26</v>
      </c>
      <c r="B26" s="11">
        <v>1579487.84</v>
      </c>
      <c r="C26" s="11">
        <v>-119333</v>
      </c>
      <c r="D26" s="11">
        <f>B26+C26</f>
        <v>1460154.84</v>
      </c>
      <c r="E26" s="11">
        <v>1441338.92</v>
      </c>
      <c r="F26" s="11">
        <v>1434310.46</v>
      </c>
      <c r="G26" s="11">
        <f t="shared" ref="G26:G34" si="8">D26-E26</f>
        <v>18815.920000000158</v>
      </c>
    </row>
    <row r="27" spans="1:7" ht="11.25" customHeight="1" x14ac:dyDescent="0.2">
      <c r="A27" s="16" t="s">
        <v>27</v>
      </c>
      <c r="B27" s="11">
        <v>368000</v>
      </c>
      <c r="C27" s="11">
        <v>3447753.26</v>
      </c>
      <c r="D27" s="11">
        <f t="shared" ref="D27:D34" si="9">B27+C27</f>
        <v>3815753.26</v>
      </c>
      <c r="E27" s="11">
        <v>3708701.4</v>
      </c>
      <c r="F27" s="11">
        <v>3708701.4</v>
      </c>
      <c r="G27" s="11">
        <f t="shared" si="8"/>
        <v>107051.85999999987</v>
      </c>
    </row>
    <row r="28" spans="1:7" ht="10.5" x14ac:dyDescent="0.2">
      <c r="A28" s="16" t="s">
        <v>40</v>
      </c>
      <c r="B28" s="11"/>
      <c r="C28" s="11"/>
      <c r="D28" s="11">
        <f t="shared" si="9"/>
        <v>0</v>
      </c>
      <c r="E28" s="11"/>
      <c r="F28" s="11"/>
      <c r="G28" s="11">
        <f t="shared" si="8"/>
        <v>0</v>
      </c>
    </row>
    <row r="29" spans="1:7" ht="10.5" x14ac:dyDescent="0.2">
      <c r="A29" s="16" t="s">
        <v>28</v>
      </c>
      <c r="B29" s="11"/>
      <c r="C29" s="11"/>
      <c r="D29" s="11">
        <f t="shared" si="9"/>
        <v>0</v>
      </c>
      <c r="E29" s="11"/>
      <c r="F29" s="11"/>
      <c r="G29" s="11">
        <f t="shared" si="8"/>
        <v>0</v>
      </c>
    </row>
    <row r="30" spans="1:7" ht="10.5" x14ac:dyDescent="0.2">
      <c r="A30" s="16" t="s">
        <v>29</v>
      </c>
      <c r="B30" s="11">
        <v>0</v>
      </c>
      <c r="C30" s="11">
        <v>2362186.59</v>
      </c>
      <c r="D30" s="11">
        <f t="shared" si="9"/>
        <v>2362186.59</v>
      </c>
      <c r="E30" s="11">
        <v>2362186.59</v>
      </c>
      <c r="F30" s="11">
        <v>2362186.59</v>
      </c>
      <c r="G30" s="11">
        <f t="shared" si="8"/>
        <v>0</v>
      </c>
    </row>
    <row r="31" spans="1:7" ht="10.5" x14ac:dyDescent="0.2">
      <c r="A31" s="16" t="s">
        <v>30</v>
      </c>
      <c r="B31" s="11"/>
      <c r="C31" s="11"/>
      <c r="D31" s="11">
        <f t="shared" si="9"/>
        <v>0</v>
      </c>
      <c r="E31" s="11"/>
      <c r="F31" s="11"/>
      <c r="G31" s="11">
        <f t="shared" si="8"/>
        <v>0</v>
      </c>
    </row>
    <row r="32" spans="1:7" ht="10.5" x14ac:dyDescent="0.2">
      <c r="A32" s="16" t="s">
        <v>31</v>
      </c>
      <c r="B32" s="11">
        <v>425000</v>
      </c>
      <c r="C32" s="11">
        <v>872757.9</v>
      </c>
      <c r="D32" s="11">
        <f t="shared" si="9"/>
        <v>1297757.8999999999</v>
      </c>
      <c r="E32" s="11">
        <v>1111178.6200000001</v>
      </c>
      <c r="F32" s="11">
        <v>1102274.46</v>
      </c>
      <c r="G32" s="11">
        <f t="shared" si="8"/>
        <v>186579.2799999998</v>
      </c>
    </row>
    <row r="33" spans="1:7" ht="10.5" x14ac:dyDescent="0.2">
      <c r="A33" s="16" t="s">
        <v>32</v>
      </c>
      <c r="B33" s="11"/>
      <c r="C33" s="11"/>
      <c r="D33" s="11">
        <f t="shared" si="9"/>
        <v>0</v>
      </c>
      <c r="E33" s="11"/>
      <c r="F33" s="11"/>
      <c r="G33" s="11">
        <f t="shared" si="8"/>
        <v>0</v>
      </c>
    </row>
    <row r="34" spans="1:7" ht="10.5" x14ac:dyDescent="0.2">
      <c r="A34" s="16" t="s">
        <v>33</v>
      </c>
      <c r="B34" s="11"/>
      <c r="C34" s="11"/>
      <c r="D34" s="11">
        <f t="shared" si="9"/>
        <v>0</v>
      </c>
      <c r="E34" s="11"/>
      <c r="F34" s="11"/>
      <c r="G34" s="11">
        <f t="shared" si="8"/>
        <v>0</v>
      </c>
    </row>
    <row r="35" spans="1:7" ht="10.5" x14ac:dyDescent="0.2">
      <c r="A35" s="16"/>
      <c r="B35" s="12"/>
      <c r="C35" s="12"/>
      <c r="D35" s="12"/>
      <c r="E35" s="12"/>
      <c r="F35" s="12"/>
      <c r="G35" s="12"/>
    </row>
    <row r="36" spans="1:7" ht="21" x14ac:dyDescent="0.2">
      <c r="A36" s="18" t="s">
        <v>41</v>
      </c>
      <c r="B36" s="12">
        <f>SUM(B37:B40)</f>
        <v>850000</v>
      </c>
      <c r="C36" s="12">
        <f t="shared" ref="C36:G36" si="10">SUM(C37:C40)</f>
        <v>-100000</v>
      </c>
      <c r="D36" s="12">
        <f t="shared" si="10"/>
        <v>750000</v>
      </c>
      <c r="E36" s="12">
        <f t="shared" si="10"/>
        <v>750000</v>
      </c>
      <c r="F36" s="12">
        <f t="shared" si="10"/>
        <v>750000</v>
      </c>
      <c r="G36" s="12">
        <f t="shared" si="10"/>
        <v>0</v>
      </c>
    </row>
    <row r="37" spans="1:7" ht="10.5" x14ac:dyDescent="0.2">
      <c r="A37" s="17" t="s">
        <v>42</v>
      </c>
      <c r="B37" s="11">
        <v>850000</v>
      </c>
      <c r="C37" s="11">
        <v>-100000</v>
      </c>
      <c r="D37" s="11">
        <f>B37+C37</f>
        <v>750000</v>
      </c>
      <c r="E37" s="11">
        <v>750000</v>
      </c>
      <c r="F37" s="11">
        <v>750000</v>
      </c>
      <c r="G37" s="11">
        <f t="shared" ref="G37" si="11">D37-E37</f>
        <v>0</v>
      </c>
    </row>
    <row r="38" spans="1:7" ht="21" x14ac:dyDescent="0.2">
      <c r="A38" s="17" t="s">
        <v>43</v>
      </c>
      <c r="B38" s="13"/>
      <c r="C38" s="13"/>
      <c r="D38" s="13"/>
      <c r="E38" s="13"/>
      <c r="F38" s="13"/>
      <c r="G38" s="13">
        <f t="shared" ref="G38:G71" si="12">D38-E38</f>
        <v>0</v>
      </c>
    </row>
    <row r="39" spans="1:7" ht="12" customHeight="1" x14ac:dyDescent="0.2">
      <c r="A39" s="17" t="s">
        <v>35</v>
      </c>
      <c r="B39" s="13"/>
      <c r="C39" s="13"/>
      <c r="D39" s="13"/>
      <c r="E39" s="13"/>
      <c r="F39" s="13"/>
      <c r="G39" s="13">
        <f t="shared" si="12"/>
        <v>0</v>
      </c>
    </row>
    <row r="40" spans="1:7" ht="10.5" x14ac:dyDescent="0.2">
      <c r="A40" s="17" t="s">
        <v>36</v>
      </c>
      <c r="B40" s="13"/>
      <c r="C40" s="13"/>
      <c r="D40" s="13"/>
      <c r="E40" s="13"/>
      <c r="F40" s="13"/>
      <c r="G40" s="13">
        <f t="shared" si="12"/>
        <v>0</v>
      </c>
    </row>
    <row r="41" spans="1:7" ht="10.5" x14ac:dyDescent="0.2">
      <c r="A41" s="17"/>
      <c r="B41" s="12"/>
      <c r="C41" s="12"/>
      <c r="D41" s="12"/>
      <c r="E41" s="12"/>
      <c r="F41" s="12"/>
      <c r="G41" s="12"/>
    </row>
    <row r="42" spans="1:7" ht="10.5" x14ac:dyDescent="0.2">
      <c r="A42" s="14" t="s">
        <v>44</v>
      </c>
      <c r="B42" s="12">
        <f>B43+B53+B62+B73</f>
        <v>160576341.83999997</v>
      </c>
      <c r="C42" s="12">
        <f t="shared" ref="C42:F42" si="13">C43+C53+C62+C73</f>
        <v>12697297.220000003</v>
      </c>
      <c r="D42" s="12">
        <f t="shared" si="13"/>
        <v>173273639.05999997</v>
      </c>
      <c r="E42" s="12">
        <f t="shared" si="13"/>
        <v>157603552.72</v>
      </c>
      <c r="F42" s="12">
        <f t="shared" si="13"/>
        <v>153159656.10999998</v>
      </c>
      <c r="G42" s="12">
        <f t="shared" si="12"/>
        <v>15670086.339999974</v>
      </c>
    </row>
    <row r="43" spans="1:7" ht="10.5" x14ac:dyDescent="0.2">
      <c r="A43" s="15" t="s">
        <v>45</v>
      </c>
      <c r="B43" s="12">
        <f>SUM(B44:B51)</f>
        <v>41304613.829999998</v>
      </c>
      <c r="C43" s="12">
        <f t="shared" ref="C43:F43" si="14">SUM(C44:C51)</f>
        <v>-9014735.5699999984</v>
      </c>
      <c r="D43" s="12">
        <f t="shared" si="14"/>
        <v>32289878.260000002</v>
      </c>
      <c r="E43" s="12">
        <f t="shared" si="14"/>
        <v>32184728.369999997</v>
      </c>
      <c r="F43" s="12">
        <f t="shared" si="14"/>
        <v>31571865.43</v>
      </c>
      <c r="G43" s="12">
        <f t="shared" si="12"/>
        <v>105149.89000000432</v>
      </c>
    </row>
    <row r="44" spans="1:7" ht="10.5" x14ac:dyDescent="0.2">
      <c r="A44" s="17" t="s">
        <v>11</v>
      </c>
      <c r="B44" s="11"/>
      <c r="C44" s="11"/>
      <c r="D44" s="11">
        <f>B44+C44</f>
        <v>0</v>
      </c>
      <c r="E44" s="11"/>
      <c r="F44" s="11"/>
      <c r="G44" s="11">
        <f t="shared" si="12"/>
        <v>0</v>
      </c>
    </row>
    <row r="45" spans="1:7" ht="15.75" customHeight="1" x14ac:dyDescent="0.2">
      <c r="A45" s="17" t="s">
        <v>12</v>
      </c>
      <c r="B45" s="11"/>
      <c r="C45" s="11"/>
      <c r="D45" s="11">
        <f t="shared" ref="D45:D51" si="15">B45+C45</f>
        <v>0</v>
      </c>
      <c r="E45" s="11"/>
      <c r="F45" s="11"/>
      <c r="G45" s="11">
        <f t="shared" si="12"/>
        <v>0</v>
      </c>
    </row>
    <row r="46" spans="1:7" ht="10.5" x14ac:dyDescent="0.2">
      <c r="A46" s="17" t="s">
        <v>13</v>
      </c>
      <c r="B46" s="11">
        <v>0</v>
      </c>
      <c r="C46" s="11">
        <v>577286.05000000005</v>
      </c>
      <c r="D46" s="11">
        <f t="shared" si="15"/>
        <v>577286.05000000005</v>
      </c>
      <c r="E46" s="11">
        <v>577286.05000000005</v>
      </c>
      <c r="F46" s="11">
        <v>577286.05000000005</v>
      </c>
      <c r="G46" s="11">
        <f t="shared" si="12"/>
        <v>0</v>
      </c>
    </row>
    <row r="47" spans="1:7" ht="10.5" x14ac:dyDescent="0.2">
      <c r="A47" s="17" t="s">
        <v>14</v>
      </c>
      <c r="B47" s="11"/>
      <c r="C47" s="11"/>
      <c r="D47" s="11">
        <f t="shared" si="15"/>
        <v>0</v>
      </c>
      <c r="E47" s="11"/>
      <c r="F47" s="11"/>
      <c r="G47" s="11">
        <f t="shared" si="12"/>
        <v>0</v>
      </c>
    </row>
    <row r="48" spans="1:7" ht="10.5" x14ac:dyDescent="0.2">
      <c r="A48" s="17" t="s">
        <v>15</v>
      </c>
      <c r="B48" s="11">
        <v>926689.44</v>
      </c>
      <c r="C48" s="11">
        <v>-491363</v>
      </c>
      <c r="D48" s="11">
        <f t="shared" si="15"/>
        <v>435326.43999999994</v>
      </c>
      <c r="E48" s="11">
        <v>435326.44</v>
      </c>
      <c r="F48" s="11">
        <v>435326.44</v>
      </c>
      <c r="G48" s="11">
        <f t="shared" si="12"/>
        <v>0</v>
      </c>
    </row>
    <row r="49" spans="1:7" ht="10.5" x14ac:dyDescent="0.2">
      <c r="A49" s="17" t="s">
        <v>16</v>
      </c>
      <c r="B49" s="11"/>
      <c r="C49" s="11"/>
      <c r="D49" s="11">
        <f t="shared" si="15"/>
        <v>0</v>
      </c>
      <c r="E49" s="11"/>
      <c r="F49" s="11"/>
      <c r="G49" s="11">
        <f t="shared" si="12"/>
        <v>0</v>
      </c>
    </row>
    <row r="50" spans="1:7" ht="10.5" x14ac:dyDescent="0.2">
      <c r="A50" s="17" t="s">
        <v>17</v>
      </c>
      <c r="B50" s="11">
        <v>40377924.390000001</v>
      </c>
      <c r="C50" s="11">
        <v>-9100658.6199999992</v>
      </c>
      <c r="D50" s="11">
        <f t="shared" si="15"/>
        <v>31277265.770000003</v>
      </c>
      <c r="E50" s="11">
        <v>31172115.879999999</v>
      </c>
      <c r="F50" s="11">
        <v>30559252.940000001</v>
      </c>
      <c r="G50" s="11">
        <f t="shared" si="12"/>
        <v>105149.89000000432</v>
      </c>
    </row>
    <row r="51" spans="1:7" ht="10.5" x14ac:dyDescent="0.2">
      <c r="A51" s="17" t="s">
        <v>18</v>
      </c>
      <c r="B51" s="11"/>
      <c r="C51" s="11"/>
      <c r="D51" s="11">
        <f t="shared" si="15"/>
        <v>0</v>
      </c>
      <c r="E51" s="11"/>
      <c r="F51" s="11"/>
      <c r="G51" s="11">
        <f t="shared" si="12"/>
        <v>0</v>
      </c>
    </row>
    <row r="52" spans="1:7" ht="10.5" x14ac:dyDescent="0.2">
      <c r="A52" s="17"/>
      <c r="B52" s="12"/>
      <c r="C52" s="12"/>
      <c r="D52" s="12"/>
      <c r="E52" s="12"/>
      <c r="F52" s="12"/>
      <c r="G52" s="12"/>
    </row>
    <row r="53" spans="1:7" ht="10.5" x14ac:dyDescent="0.2">
      <c r="A53" s="15" t="s">
        <v>19</v>
      </c>
      <c r="B53" s="12">
        <f>SUM(B54:B60)</f>
        <v>116932297.00999999</v>
      </c>
      <c r="C53" s="12">
        <f t="shared" ref="C53:F53" si="16">SUM(C54:C60)</f>
        <v>13824316.380000001</v>
      </c>
      <c r="D53" s="12">
        <f t="shared" si="16"/>
        <v>130756613.38999999</v>
      </c>
      <c r="E53" s="12">
        <f t="shared" si="16"/>
        <v>116828853.13999999</v>
      </c>
      <c r="F53" s="12">
        <f t="shared" si="16"/>
        <v>112997819.46999998</v>
      </c>
      <c r="G53" s="12">
        <f t="shared" si="12"/>
        <v>13927760.25</v>
      </c>
    </row>
    <row r="54" spans="1:7" ht="10.5" x14ac:dyDescent="0.2">
      <c r="A54" s="17" t="s">
        <v>38</v>
      </c>
      <c r="B54" s="11">
        <v>16995647.66</v>
      </c>
      <c r="C54" s="11">
        <v>13102412.189999999</v>
      </c>
      <c r="D54" s="11">
        <f>B54+C54</f>
        <v>30098059.850000001</v>
      </c>
      <c r="E54" s="11">
        <v>26423605.75</v>
      </c>
      <c r="F54" s="11">
        <v>25512903.739999998</v>
      </c>
      <c r="G54" s="11">
        <f t="shared" si="12"/>
        <v>3674454.1000000015</v>
      </c>
    </row>
    <row r="55" spans="1:7" ht="10.5" x14ac:dyDescent="0.2">
      <c r="A55" s="17" t="s">
        <v>20</v>
      </c>
      <c r="B55" s="11">
        <v>97090031.189999998</v>
      </c>
      <c r="C55" s="11">
        <v>-4966210.22</v>
      </c>
      <c r="D55" s="11">
        <f t="shared" ref="D55:D60" si="17">B55+C55</f>
        <v>92123820.969999999</v>
      </c>
      <c r="E55" s="11">
        <v>84861253.629999995</v>
      </c>
      <c r="F55" s="11">
        <v>82738071.849999994</v>
      </c>
      <c r="G55" s="11">
        <f t="shared" si="12"/>
        <v>7262567.3400000036</v>
      </c>
    </row>
    <row r="56" spans="1:7" ht="10.5" x14ac:dyDescent="0.2">
      <c r="A56" s="17" t="s">
        <v>21</v>
      </c>
      <c r="B56" s="11"/>
      <c r="C56" s="11"/>
      <c r="D56" s="11">
        <f t="shared" si="17"/>
        <v>0</v>
      </c>
      <c r="E56" s="11"/>
      <c r="F56" s="11"/>
      <c r="G56" s="11">
        <f t="shared" si="12"/>
        <v>0</v>
      </c>
    </row>
    <row r="57" spans="1:7" ht="12.75" customHeight="1" x14ac:dyDescent="0.25">
      <c r="A57" s="19" t="s">
        <v>22</v>
      </c>
      <c r="B57" s="11">
        <v>2696618.16</v>
      </c>
      <c r="C57" s="11">
        <v>1438638.34</v>
      </c>
      <c r="D57" s="11">
        <f t="shared" si="17"/>
        <v>4135256.5</v>
      </c>
      <c r="E57" s="11">
        <v>3952853.97</v>
      </c>
      <c r="F57" s="11">
        <v>3163237.2</v>
      </c>
      <c r="G57" s="11">
        <f t="shared" si="12"/>
        <v>182402.5299999998</v>
      </c>
    </row>
    <row r="58" spans="1:7" ht="10.5" x14ac:dyDescent="0.2">
      <c r="A58" s="17" t="s">
        <v>39</v>
      </c>
      <c r="B58" s="11">
        <v>150000</v>
      </c>
      <c r="C58" s="11">
        <v>3495570.33</v>
      </c>
      <c r="D58" s="11">
        <f t="shared" si="17"/>
        <v>3645570.33</v>
      </c>
      <c r="E58" s="11">
        <v>837234.07</v>
      </c>
      <c r="F58" s="11">
        <v>829700.96</v>
      </c>
      <c r="G58" s="11">
        <f t="shared" si="12"/>
        <v>2808336.2600000002</v>
      </c>
    </row>
    <row r="59" spans="1:7" ht="10.5" x14ac:dyDescent="0.2">
      <c r="A59" s="17" t="s">
        <v>23</v>
      </c>
      <c r="B59" s="11"/>
      <c r="C59" s="11"/>
      <c r="D59" s="11">
        <f t="shared" si="17"/>
        <v>0</v>
      </c>
      <c r="E59" s="11"/>
      <c r="F59" s="11"/>
      <c r="G59" s="11">
        <f t="shared" si="12"/>
        <v>0</v>
      </c>
    </row>
    <row r="60" spans="1:7" ht="10.5" x14ac:dyDescent="0.2">
      <c r="A60" s="17" t="s">
        <v>24</v>
      </c>
      <c r="B60" s="11">
        <v>0</v>
      </c>
      <c r="C60" s="11">
        <v>753905.74</v>
      </c>
      <c r="D60" s="11">
        <f t="shared" si="17"/>
        <v>753905.74</v>
      </c>
      <c r="E60" s="11">
        <v>753905.72</v>
      </c>
      <c r="F60" s="11">
        <v>753905.72</v>
      </c>
      <c r="G60" s="11">
        <f t="shared" si="12"/>
        <v>2.0000000018626451E-2</v>
      </c>
    </row>
    <row r="61" spans="1:7" ht="10.5" x14ac:dyDescent="0.2">
      <c r="A61" s="17"/>
      <c r="B61" s="12"/>
      <c r="C61" s="12"/>
      <c r="D61" s="12"/>
      <c r="E61" s="12"/>
      <c r="F61" s="12"/>
      <c r="G61" s="12"/>
    </row>
    <row r="62" spans="1:7" ht="10.5" x14ac:dyDescent="0.2">
      <c r="A62" s="15" t="s">
        <v>25</v>
      </c>
      <c r="B62" s="12">
        <f>SUM(B63:B71)</f>
        <v>1604575</v>
      </c>
      <c r="C62" s="12">
        <f t="shared" ref="C62:F62" si="18">SUM(C63:C71)</f>
        <v>7876716.4100000001</v>
      </c>
      <c r="D62" s="12">
        <f t="shared" si="18"/>
        <v>9481291.4100000001</v>
      </c>
      <c r="E62" s="12">
        <f t="shared" si="18"/>
        <v>7844725.3800000008</v>
      </c>
      <c r="F62" s="12">
        <f t="shared" si="18"/>
        <v>7844725.3800000008</v>
      </c>
      <c r="G62" s="12">
        <f t="shared" si="12"/>
        <v>1636566.0299999993</v>
      </c>
    </row>
    <row r="63" spans="1:7" ht="10.5" x14ac:dyDescent="0.2">
      <c r="A63" s="17" t="s">
        <v>26</v>
      </c>
      <c r="B63" s="11"/>
      <c r="C63" s="11"/>
      <c r="D63" s="11">
        <f>B63+C63</f>
        <v>0</v>
      </c>
      <c r="E63" s="11"/>
      <c r="F63" s="11"/>
      <c r="G63" s="11">
        <f t="shared" si="12"/>
        <v>0</v>
      </c>
    </row>
    <row r="64" spans="1:7" ht="10.5" x14ac:dyDescent="0.2">
      <c r="A64" s="17" t="s">
        <v>27</v>
      </c>
      <c r="B64" s="11">
        <v>1604575</v>
      </c>
      <c r="C64" s="11">
        <v>3168903</v>
      </c>
      <c r="D64" s="11">
        <f t="shared" ref="D64:D71" si="19">B64+C64</f>
        <v>4773478</v>
      </c>
      <c r="E64" s="11">
        <v>3136911.97</v>
      </c>
      <c r="F64" s="11">
        <v>3136911.97</v>
      </c>
      <c r="G64" s="11">
        <f t="shared" si="12"/>
        <v>1636566.0299999998</v>
      </c>
    </row>
    <row r="65" spans="1:7" ht="10.5" x14ac:dyDescent="0.2">
      <c r="A65" s="17" t="s">
        <v>40</v>
      </c>
      <c r="B65" s="11"/>
      <c r="C65" s="11"/>
      <c r="D65" s="11">
        <f t="shared" si="19"/>
        <v>0</v>
      </c>
      <c r="E65" s="11"/>
      <c r="F65" s="11"/>
      <c r="G65" s="11">
        <f t="shared" si="12"/>
        <v>0</v>
      </c>
    </row>
    <row r="66" spans="1:7" ht="10.5" x14ac:dyDescent="0.2">
      <c r="A66" s="17" t="s">
        <v>28</v>
      </c>
      <c r="B66" s="11"/>
      <c r="C66" s="11"/>
      <c r="D66" s="11">
        <f t="shared" si="19"/>
        <v>0</v>
      </c>
      <c r="E66" s="11"/>
      <c r="F66" s="11"/>
      <c r="G66" s="11">
        <f t="shared" si="12"/>
        <v>0</v>
      </c>
    </row>
    <row r="67" spans="1:7" ht="15.75" customHeight="1" x14ac:dyDescent="0.2">
      <c r="A67" s="17" t="s">
        <v>29</v>
      </c>
      <c r="B67" s="11">
        <v>0</v>
      </c>
      <c r="C67" s="11">
        <v>4637813.41</v>
      </c>
      <c r="D67" s="11">
        <f t="shared" si="19"/>
        <v>4637813.41</v>
      </c>
      <c r="E67" s="11">
        <v>4637813.41</v>
      </c>
      <c r="F67" s="11">
        <v>4637813.41</v>
      </c>
      <c r="G67" s="11">
        <f t="shared" si="12"/>
        <v>0</v>
      </c>
    </row>
    <row r="68" spans="1:7" ht="10.5" x14ac:dyDescent="0.2">
      <c r="A68" s="17" t="s">
        <v>30</v>
      </c>
      <c r="B68" s="11"/>
      <c r="C68" s="11"/>
      <c r="D68" s="11">
        <f t="shared" si="19"/>
        <v>0</v>
      </c>
      <c r="E68" s="11"/>
      <c r="F68" s="11"/>
      <c r="G68" s="11">
        <f t="shared" si="12"/>
        <v>0</v>
      </c>
    </row>
    <row r="69" spans="1:7" ht="10.5" x14ac:dyDescent="0.2">
      <c r="A69" s="17" t="s">
        <v>31</v>
      </c>
      <c r="B69" s="11">
        <v>0</v>
      </c>
      <c r="C69" s="11">
        <v>70000</v>
      </c>
      <c r="D69" s="11">
        <f t="shared" si="19"/>
        <v>70000</v>
      </c>
      <c r="E69" s="11">
        <v>70000</v>
      </c>
      <c r="F69" s="11">
        <v>70000</v>
      </c>
      <c r="G69" s="11">
        <f t="shared" si="12"/>
        <v>0</v>
      </c>
    </row>
    <row r="70" spans="1:7" ht="10.5" x14ac:dyDescent="0.2">
      <c r="A70" s="17" t="s">
        <v>32</v>
      </c>
      <c r="B70" s="11"/>
      <c r="C70" s="11"/>
      <c r="D70" s="11">
        <f t="shared" si="19"/>
        <v>0</v>
      </c>
      <c r="E70" s="11"/>
      <c r="F70" s="11"/>
      <c r="G70" s="11">
        <f t="shared" si="12"/>
        <v>0</v>
      </c>
    </row>
    <row r="71" spans="1:7" ht="10.5" x14ac:dyDescent="0.2">
      <c r="A71" s="17" t="s">
        <v>33</v>
      </c>
      <c r="B71" s="11"/>
      <c r="C71" s="11"/>
      <c r="D71" s="11">
        <f t="shared" si="19"/>
        <v>0</v>
      </c>
      <c r="E71" s="11"/>
      <c r="F71" s="11"/>
      <c r="G71" s="11">
        <f t="shared" si="12"/>
        <v>0</v>
      </c>
    </row>
    <row r="72" spans="1:7" ht="10.5" x14ac:dyDescent="0.2">
      <c r="A72" s="17"/>
      <c r="B72" s="12"/>
      <c r="C72" s="12"/>
      <c r="D72" s="12"/>
      <c r="E72" s="12"/>
      <c r="F72" s="12"/>
      <c r="G72" s="12"/>
    </row>
    <row r="73" spans="1:7" ht="10.5" x14ac:dyDescent="0.2">
      <c r="A73" s="18" t="s">
        <v>34</v>
      </c>
      <c r="B73" s="12">
        <f>SUM(B74:B77)</f>
        <v>734856</v>
      </c>
      <c r="C73" s="12">
        <f t="shared" ref="C73:F73" si="20">SUM(C74:C77)</f>
        <v>11000</v>
      </c>
      <c r="D73" s="12">
        <f t="shared" si="20"/>
        <v>745856</v>
      </c>
      <c r="E73" s="12">
        <f t="shared" si="20"/>
        <v>745245.83</v>
      </c>
      <c r="F73" s="12">
        <f t="shared" si="20"/>
        <v>745245.83</v>
      </c>
      <c r="G73" s="12">
        <f t="shared" ref="G73:G77" si="21">D73-E73</f>
        <v>610.17000000004191</v>
      </c>
    </row>
    <row r="74" spans="1:7" ht="10.5" x14ac:dyDescent="0.2">
      <c r="A74" s="17" t="s">
        <v>42</v>
      </c>
      <c r="B74" s="11">
        <v>734856</v>
      </c>
      <c r="C74" s="11">
        <v>11000</v>
      </c>
      <c r="D74" s="11">
        <f>B74+C74</f>
        <v>745856</v>
      </c>
      <c r="E74" s="11">
        <v>745245.83</v>
      </c>
      <c r="F74" s="11">
        <v>745245.83</v>
      </c>
      <c r="G74" s="11">
        <f t="shared" si="21"/>
        <v>610.17000000004191</v>
      </c>
    </row>
    <row r="75" spans="1:7" ht="21" x14ac:dyDescent="0.2">
      <c r="A75" s="17" t="s">
        <v>43</v>
      </c>
      <c r="B75" s="13"/>
      <c r="C75" s="13"/>
      <c r="D75" s="13"/>
      <c r="E75" s="13"/>
      <c r="F75" s="13"/>
      <c r="G75" s="13">
        <f t="shared" si="21"/>
        <v>0</v>
      </c>
    </row>
    <row r="76" spans="1:7" ht="10.5" x14ac:dyDescent="0.2">
      <c r="A76" s="17" t="s">
        <v>35</v>
      </c>
      <c r="B76" s="11"/>
      <c r="C76" s="11"/>
      <c r="D76" s="11"/>
      <c r="E76" s="11"/>
      <c r="F76" s="11"/>
      <c r="G76" s="11">
        <f t="shared" si="21"/>
        <v>0</v>
      </c>
    </row>
    <row r="77" spans="1:7" ht="10.5" x14ac:dyDescent="0.2">
      <c r="A77" s="17" t="s">
        <v>36</v>
      </c>
      <c r="B77" s="11"/>
      <c r="C77" s="11"/>
      <c r="D77" s="11"/>
      <c r="E77" s="11"/>
      <c r="F77" s="11"/>
      <c r="G77" s="11">
        <f t="shared" si="21"/>
        <v>0</v>
      </c>
    </row>
    <row r="78" spans="1:7" ht="10.5" x14ac:dyDescent="0.2">
      <c r="A78" s="20"/>
      <c r="B78" s="10"/>
      <c r="C78" s="10"/>
      <c r="D78" s="10"/>
      <c r="E78" s="10"/>
      <c r="F78" s="10"/>
      <c r="G78" s="10"/>
    </row>
    <row r="79" spans="1:7" ht="15.75" customHeight="1" x14ac:dyDescent="0.2">
      <c r="A79" s="14" t="s">
        <v>7</v>
      </c>
      <c r="B79" s="10">
        <f>B5+B42</f>
        <v>294120955.5</v>
      </c>
      <c r="C79" s="10">
        <f t="shared" ref="C79:G79" si="22">C5+C42</f>
        <v>21263430.840000004</v>
      </c>
      <c r="D79" s="10">
        <f t="shared" si="22"/>
        <v>315384386.33999997</v>
      </c>
      <c r="E79" s="10">
        <f t="shared" si="22"/>
        <v>296973107.09000003</v>
      </c>
      <c r="F79" s="10">
        <f t="shared" si="22"/>
        <v>291584067.39999998</v>
      </c>
      <c r="G79" s="10">
        <f t="shared" si="22"/>
        <v>18411279.249999978</v>
      </c>
    </row>
    <row r="80" spans="1:7" ht="10.5" x14ac:dyDescent="0.25">
      <c r="A80" s="21"/>
      <c r="B80" s="22"/>
      <c r="C80" s="22"/>
      <c r="D80" s="22"/>
      <c r="E80" s="22"/>
      <c r="F80" s="22"/>
      <c r="G80" s="22"/>
    </row>
  </sheetData>
  <mergeCells count="2">
    <mergeCell ref="A1:G1"/>
    <mergeCell ref="B2:F2"/>
  </mergeCells>
  <dataValidations count="1">
    <dataValidation type="decimal" allowBlank="1" showInputMessage="1" showErrorMessage="1" sqref="B54:G60 B63:G71 B7:G14 B17:G23 B26:G34 B37:G37 B44:G51 B74:G74" xr:uid="{00000000-0002-0000-03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2019-02-05T03:54:04Z</cp:lastPrinted>
  <dcterms:created xsi:type="dcterms:W3CDTF">2017-01-11T17:22:36Z</dcterms:created>
  <dcterms:modified xsi:type="dcterms:W3CDTF">2019-02-06T02:17:36Z</dcterms:modified>
</cp:coreProperties>
</file>